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65" tabRatio="857" firstSheet="1" activeTab="1"/>
  </bookViews>
  <sheets>
    <sheet name="RUKOFY" sheetId="1" state="hidden" r:id="rId1"/>
    <sheet name="汇总1" sheetId="2" r:id="rId2"/>
    <sheet name="开标记录" sheetId="3" r:id="rId3"/>
    <sheet name="专家" sheetId="4" r:id="rId4"/>
    <sheet name="Sheet2" sheetId="5" r:id="rId5"/>
    <sheet name="企业名单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Fill" hidden="1">'[1]eqpmad2'!#REF!</definedName>
    <definedName name="_Toc408475303" localSheetId="2">'开标记录'!#REF!</definedName>
    <definedName name="aiu_bottom">'[2]Financ. Overview'!#REF!</definedName>
    <definedName name="Alpha">#REF!</definedName>
    <definedName name="Anzahl_1">#REF!</definedName>
    <definedName name="Anzahl_2">#REF!</definedName>
    <definedName name="Beg_Bal">#REF!</definedName>
    <definedName name="BOMView">'[4]Prg'!$G$33</definedName>
    <definedName name="Cnty_Codes">'[4]Profile'!$D$4:$D$69</definedName>
    <definedName name="Data">#REF!</definedName>
    <definedName name="Devices">'[5]Devices'!$B$5:$B$173</definedName>
    <definedName name="Devices_Table">'[5]Devices'!$B:$L</definedName>
    <definedName name="Duty">#REF!</definedName>
    <definedName name="End_Bal">#REF!</definedName>
    <definedName name="excel">OFFSET(Full_Print,0,0,Last_Row)</definedName>
    <definedName name="Extra_Pay">#REF!</definedName>
    <definedName name="FRC">'[6]Main'!$C$9</definedName>
    <definedName name="Full_Print">#REF!</definedName>
    <definedName name="Header_Row">ROW(#REF!)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Ieff">#REF!</definedName>
    <definedName name="Imax">#REF!</definedName>
    <definedName name="Int">#REF!</definedName>
    <definedName name="Interest_Rate">#REF!</definedName>
    <definedName name="JC22" hidden="1">{"Summ CFT",#N/A,FALSE,"CFT";"Full CFT",#N/A,FALSE,"CFT"}</definedName>
    <definedName name="K_Imax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LTol">#REF!</definedName>
    <definedName name="MmExcelLinker_4795041E_1062_4A6D_901F_4306994608A4">'[7]S19、A0 and JC22 BCM PIN V1.0'!M14-BCM-'[8]ATECH编辑20090309'!$B$51:$B$53</definedName>
    <definedName name="Module.Prix_SMC">[0]!Module.Prix_SMC</definedName>
    <definedName name="N">#REF!</definedName>
    <definedName name="NDev">#REF!</definedName>
    <definedName name="Num_Pmt_Per_Year">#REF!</definedName>
    <definedName name="Number_of_Payments">MATCH(0.01,End_Bal,-1)+1</definedName>
    <definedName name="NumModels">'[4]Prg'!$G$24</definedName>
    <definedName name="On">#REF!</definedName>
    <definedName name="OS">'[9]Open'!#REF!</definedName>
    <definedName name="P_Mos_Ges_1">#REF!</definedName>
    <definedName name="P_Mos_ges_2">#REF!</definedName>
    <definedName name="P_pro_Mos_1">#REF!</definedName>
    <definedName name="P_pro_Mos_2">#REF!</definedName>
    <definedName name="PA7">'[10]SW-TEO'!#REF!</definedName>
    <definedName name="PA8">'[10]SW-TEO'!#REF!</definedName>
    <definedName name="Pay_Date">#REF!</definedName>
    <definedName name="Pay_Num">#REF!</definedName>
    <definedName name="Payment_Date">DATE(YEAR(Loan_Start),MONTH(Loan_Start)+Payment_Number,DAY(Loan_Start))</definedName>
    <definedName name="PD1">'[10]SW-TEO'!#REF!</definedName>
    <definedName name="PE12">'[10]SW-TEO'!#REF!</definedName>
    <definedName name="PE13">'[10]SW-TEO'!#REF!</definedName>
    <definedName name="PE6">'[10]SW-TEO'!#REF!</definedName>
    <definedName name="PE7">'[10]SW-TEO'!#REF!</definedName>
    <definedName name="PE8">'[10]SW-TEO'!#REF!</definedName>
    <definedName name="PE9">'[10]SW-TEO'!#REF!</definedName>
    <definedName name="PH1">'[10]SW-TEO'!#REF!</definedName>
    <definedName name="PI1">'[10]SW-TEO'!#REF!</definedName>
    <definedName name="PK1">'[10]SW-TEO'!#REF!</definedName>
    <definedName name="PK3">'[10]SW-TEO'!#REF!</definedName>
    <definedName name="pr_toolbox">'[2]Toolbox'!$A$3:$I$80</definedName>
    <definedName name="Princ">#REF!</definedName>
    <definedName name="Print_Area_Reset">OFFSET(Full_Print,0,0,Last_Row)</definedName>
    <definedName name="Prix_SMC">[0]!Prix_SMC</definedName>
    <definedName name="Pv">#REF!</definedName>
    <definedName name="RDSon_25_1">#REF!</definedName>
    <definedName name="RDSon_25_2">#REF!</definedName>
    <definedName name="RDSon_Last_1">#REF!</definedName>
    <definedName name="RDSon_Last_2">#REF!</definedName>
    <definedName name="Ron">#REF!</definedName>
    <definedName name="Rth_H">#REF!</definedName>
    <definedName name="Rth_JA">#REF!</definedName>
    <definedName name="Rth_JC">#REF!</definedName>
    <definedName name="RTHca">#REF!</definedName>
    <definedName name="RTHjc">#REF!</definedName>
    <definedName name="s_c_list">'[11]Toolbox'!$A$7:$H$969</definedName>
    <definedName name="SCG">'[12]G.1R-Shou COP Gf'!#REF!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dlfee">'[2]Financ. Overview'!$H$13</definedName>
    <definedName name="solar_ratio">'[13]POWER ASSUMPTIONS'!$H$7</definedName>
    <definedName name="ss7fee">'[2]Financ. Overview'!$H$18</definedName>
    <definedName name="Strom_1">#REF!</definedName>
    <definedName name="Strom_2">#REF!</definedName>
    <definedName name="SUB75N05_06">#REF!</definedName>
    <definedName name="subsfee">'[2]Financ. Overview'!$H$14</definedName>
    <definedName name="Temp_25">#REF!</definedName>
    <definedName name="Ti">#REF!</definedName>
    <definedName name="Tj">#REF!</definedName>
    <definedName name="TMos_ges_1">#REF!</definedName>
    <definedName name="TMos_ges_2">#REF!</definedName>
    <definedName name="toolbox">'[14]Toolbox'!$C$5:$T$1578</definedName>
    <definedName name="Total_Interest">#REF!</definedName>
    <definedName name="Total_Pay">#REF!</definedName>
    <definedName name="Total_Payment">Scheduled_Payment+Extra_Payment</definedName>
    <definedName name="Tu">#REF!</definedName>
    <definedName name="TUmax">#REF!</definedName>
    <definedName name="UFPrn20080313172124">#REF!</definedName>
    <definedName name="Un">#REF!</definedName>
    <definedName name="V5.1Fee">'[2]Financ. Overview'!$H$15</definedName>
    <definedName name="Values_Entered">IF(Loan_Amount*Interest_Rate*Loan_Years*Loan_Start&gt;0,1,0)</definedName>
    <definedName name="wrn.Cash._.Flow._.Trackers." hidden="1">{"Summ CFT",#N/A,FALSE,"CFT";"Full CFT",#N/A,FALSE,"CFT"}</definedName>
    <definedName name="wrn.Full._.Package._.Print." hidden="1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w">#REF!</definedName>
    <definedName name="Z32_Cost_red">'[2]Financ. Overview'!#REF!</definedName>
    <definedName name="Zustand1">#REF!</definedName>
    <definedName name="Zustand2">#REF!</definedName>
    <definedName name="广告商档案">#REF!</definedName>
    <definedName name="看看">#REF!</definedName>
    <definedName name="普通教室">#REF!</definedName>
    <definedName name="新">[0]!新</definedName>
  </definedNames>
  <calcPr fullCalcOnLoad="1" fullPrecision="0"/>
</workbook>
</file>

<file path=xl/sharedStrings.xml><?xml version="1.0" encoding="utf-8"?>
<sst xmlns="http://schemas.openxmlformats.org/spreadsheetml/2006/main" count="30" uniqueCount="26">
  <si>
    <t>标段一 评审得分汇总表（满分100分）1</t>
  </si>
  <si>
    <t>序号</t>
  </si>
  <si>
    <t>供应商       内容</t>
  </si>
  <si>
    <t>投标报价</t>
  </si>
  <si>
    <t>评标基准价</t>
  </si>
  <si>
    <t>偏差率</t>
  </si>
  <si>
    <t>扣减值</t>
  </si>
  <si>
    <t>基本分</t>
  </si>
  <si>
    <t>报价得分(60分)</t>
  </si>
  <si>
    <r>
      <t>技术标（3</t>
    </r>
    <r>
      <rPr>
        <sz val="11"/>
        <rFont val="宋体"/>
        <family val="0"/>
      </rPr>
      <t>6</t>
    </r>
    <r>
      <rPr>
        <sz val="11"/>
        <rFont val="宋体"/>
        <family val="0"/>
      </rPr>
      <t>分）暗标</t>
    </r>
  </si>
  <si>
    <t>资信4分</t>
  </si>
  <si>
    <t>最终得分</t>
  </si>
  <si>
    <t>排名</t>
  </si>
  <si>
    <t>平均分</t>
  </si>
  <si>
    <t>核对</t>
  </si>
  <si>
    <t>*</t>
  </si>
  <si>
    <t>专家编号</t>
  </si>
  <si>
    <t>姓名</t>
  </si>
  <si>
    <t>身份证号码</t>
  </si>
  <si>
    <t>工作单位</t>
  </si>
  <si>
    <t>联系电话</t>
  </si>
  <si>
    <t>身份</t>
  </si>
  <si>
    <t>dg65e7
4494b6</t>
  </si>
  <si>
    <t>ecf9g6
cb4gh5</t>
  </si>
  <si>
    <t>c9f3a7
a759b6</t>
  </si>
  <si>
    <t>评审费用支付表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</si>
</sst>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[Red]\(&quot;$&quot;#,##0\)"/>
    <numFmt numFmtId="177" formatCode="h:mm\ AM/PM"/>
    <numFmt numFmtId="178" formatCode="&quot;$&quot;#,##0.00_);[Red]\(&quot;$&quot;#,##0.00\)"/>
    <numFmt numFmtId="179" formatCode="_-* #,##0_-;\-* #,##0_-;_-* &quot;-&quot;_-;_-@_-"/>
    <numFmt numFmtId="180" formatCode="#,##0;\(#,##0\)"/>
    <numFmt numFmtId="181" formatCode="&quot;$&quot;\ #,##0.00_-;[Red]&quot;$&quot;\ #,##0.00\-"/>
    <numFmt numFmtId="182" formatCode="_-* #,##0.00_-;\-* #,##0.00_-;_-* &quot;-&quot;??_-;_-@_-"/>
    <numFmt numFmtId="183" formatCode="yy\.mm\.dd"/>
    <numFmt numFmtId="184" formatCode="_-&quot;$&quot;\ * #,##0.00_-;_-&quot;$&quot;\ * #,##0.00\-;_-&quot;$&quot;\ * &quot;-&quot;??_-;_-@_-"/>
    <numFmt numFmtId="185" formatCode="_-&quot;$&quot;\ * #,##0_-;_-&quot;$&quot;\ * #,##0\-;_-&quot;$&quot;\ * &quot;-&quot;_-;_-@_-"/>
    <numFmt numFmtId="186" formatCode="&quot;$&quot;\ #,##0_-;[Red]&quot;$&quot;\ #,##0\-"/>
    <numFmt numFmtId="187" formatCode="\$#,##0.00;\(\$#,##0.00\)"/>
    <numFmt numFmtId="188" formatCode="\$#,##0;\(\$#,##0\)"/>
    <numFmt numFmtId="189" formatCode="&quot;$&quot;#,##0_);\(&quot;$&quot;#,##0\)"/>
    <numFmt numFmtId="190" formatCode="#,##0.0_);\(#,##0.0\)"/>
    <numFmt numFmtId="191" formatCode="#\ ??/??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0.00_ "/>
    <numFmt numFmtId="195" formatCode="0.0000"/>
    <numFmt numFmtId="196" formatCode="0.00_);[Red]\(0.00\)"/>
  </numFmts>
  <fonts count="65">
    <font>
      <sz val="12"/>
      <name val="宋体"/>
      <family val="0"/>
    </font>
    <font>
      <sz val="11"/>
      <name val="宋体"/>
      <family val="0"/>
    </font>
    <font>
      <sz val="11"/>
      <color indexed="9"/>
      <name val="等线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name val="宋体"/>
      <family val="0"/>
    </font>
    <font>
      <sz val="11"/>
      <color indexed="63"/>
      <name val="宋体"/>
      <family val="0"/>
    </font>
    <font>
      <b/>
      <sz val="18"/>
      <name val="宋体"/>
      <family val="0"/>
    </font>
    <font>
      <u val="single"/>
      <sz val="9"/>
      <color indexed="36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0"/>
      <name val="MS Sans Serif"/>
      <family val="2"/>
    </font>
    <font>
      <sz val="11"/>
      <color indexed="20"/>
      <name val="Tahoma"/>
      <family val="2"/>
    </font>
    <font>
      <sz val="12"/>
      <name val="Arial MT"/>
      <family val="2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8"/>
      <name val="Times New Roman"/>
      <family val="1"/>
    </font>
    <font>
      <sz val="11"/>
      <color indexed="17"/>
      <name val="Tahoma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0"/>
      <name val="Times New Roman"/>
      <family val="1"/>
    </font>
    <font>
      <b/>
      <sz val="10"/>
      <name val="MS Sans"/>
      <family val="2"/>
    </font>
    <font>
      <b/>
      <sz val="9"/>
      <name val="Arial"/>
      <family val="2"/>
    </font>
    <font>
      <sz val="10"/>
      <name val="Geneva"/>
      <family val="2"/>
    </font>
    <font>
      <sz val="12"/>
      <name val="Times New Roman"/>
      <family val="1"/>
    </font>
    <font>
      <u val="single"/>
      <sz val="9"/>
      <color indexed="12"/>
      <name val="宋体"/>
      <family val="0"/>
    </font>
    <font>
      <sz val="14"/>
      <name val="System"/>
      <family val="2"/>
    </font>
    <font>
      <sz val="11"/>
      <color indexed="52"/>
      <name val="宋体"/>
      <family val="0"/>
    </font>
    <font>
      <b/>
      <sz val="12"/>
      <name val="Arial"/>
      <family val="2"/>
    </font>
    <font>
      <b/>
      <sz val="18"/>
      <color indexed="56"/>
      <name val="宋体"/>
      <family val="0"/>
    </font>
    <font>
      <b/>
      <sz val="12"/>
      <name val="宋体"/>
      <family val="0"/>
    </font>
    <font>
      <sz val="11"/>
      <color indexed="8"/>
      <name val="等线"/>
      <family val="0"/>
    </font>
    <font>
      <sz val="7"/>
      <name val="Small Fonts"/>
      <family val="2"/>
    </font>
    <font>
      <sz val="10"/>
      <name val="Helv"/>
      <family val="2"/>
    </font>
    <font>
      <sz val="11"/>
      <color indexed="16"/>
      <name val="宋体"/>
      <family val="0"/>
    </font>
    <font>
      <u val="single"/>
      <sz val="12"/>
      <name val="Arial MT"/>
      <family val="2"/>
    </font>
    <font>
      <sz val="8"/>
      <name val="Arial"/>
      <family val="2"/>
    </font>
    <font>
      <sz val="11"/>
      <name val="Arial MT"/>
      <family val="2"/>
    </font>
    <font>
      <b/>
      <sz val="12"/>
      <name val="Arial MT"/>
      <family val="2"/>
    </font>
    <font>
      <b/>
      <sz val="10"/>
      <name val="Tms Rmn"/>
      <family val="2"/>
    </font>
    <font>
      <sz val="12"/>
      <name val="Helv"/>
      <family val="2"/>
    </font>
    <font>
      <sz val="12"/>
      <color indexed="9"/>
      <name val="Helv"/>
      <family val="2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b/>
      <sz val="14"/>
      <name val="楷体"/>
      <family val="3"/>
    </font>
    <font>
      <sz val="10"/>
      <name val="楷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theme="1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b/>
      <sz val="18"/>
      <color theme="1"/>
      <name val="宋体"/>
      <family val="0"/>
    </font>
    <font>
      <sz val="11"/>
      <color rgb="FF333333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3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5" fillId="3" borderId="1" applyNumberFormat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4" borderId="0" applyNumberFormat="0" applyBorder="0" applyAlignment="0" applyProtection="0"/>
    <xf numFmtId="0" fontId="26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83" fontId="12" fillId="0" borderId="2" applyFill="0" applyProtection="0">
      <alignment horizontal="right"/>
    </xf>
    <xf numFmtId="0" fontId="21" fillId="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3" applyNumberFormat="0" applyFont="0" applyAlignment="0" applyProtection="0"/>
    <xf numFmtId="0" fontId="0" fillId="0" borderId="0">
      <alignment vertical="center"/>
      <protection/>
    </xf>
    <xf numFmtId="0" fontId="21" fillId="7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5" applyNumberFormat="0" applyFill="0" applyAlignment="0" applyProtection="0"/>
    <xf numFmtId="0" fontId="21" fillId="8" borderId="0" applyNumberFormat="0" applyBorder="0" applyAlignment="0" applyProtection="0"/>
    <xf numFmtId="0" fontId="29" fillId="0" borderId="6" applyNumberFormat="0" applyFill="0" applyAlignment="0" applyProtection="0"/>
    <xf numFmtId="0" fontId="22" fillId="9" borderId="7" applyNumberFormat="0" applyAlignment="0" applyProtection="0"/>
    <xf numFmtId="0" fontId="0" fillId="0" borderId="0">
      <alignment/>
      <protection/>
    </xf>
    <xf numFmtId="0" fontId="21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9" borderId="1" applyNumberFormat="0" applyAlignment="0" applyProtection="0"/>
    <xf numFmtId="0" fontId="18" fillId="11" borderId="8" applyNumberFormat="0" applyAlignment="0" applyProtection="0"/>
    <xf numFmtId="0" fontId="5" fillId="3" borderId="0" applyNumberFormat="0" applyBorder="0" applyAlignment="0" applyProtection="0"/>
    <xf numFmtId="0" fontId="21" fillId="12" borderId="0" applyNumberFormat="0" applyBorder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4" fillId="0" borderId="10" applyNumberFormat="0" applyFill="0" applyAlignment="0" applyProtection="0"/>
    <xf numFmtId="0" fontId="13" fillId="4" borderId="0" applyNumberFormat="0" applyBorder="0" applyAlignment="0" applyProtection="0"/>
    <xf numFmtId="0" fontId="33" fillId="0" borderId="0">
      <alignment/>
      <protection/>
    </xf>
    <xf numFmtId="0" fontId="24" fillId="13" borderId="0" applyNumberFormat="0" applyBorder="0" applyAlignment="0" applyProtection="0"/>
    <xf numFmtId="0" fontId="5" fillId="14" borderId="0" applyNumberFormat="0" applyBorder="0" applyAlignment="0" applyProtection="0"/>
    <xf numFmtId="0" fontId="0" fillId="0" borderId="0">
      <alignment/>
      <protection/>
    </xf>
    <xf numFmtId="2" fontId="16" fillId="0" borderId="0">
      <alignment horizontal="right"/>
      <protection/>
    </xf>
    <xf numFmtId="0" fontId="21" fillId="15" borderId="0" applyNumberFormat="0" applyBorder="0" applyAlignment="0" applyProtection="0"/>
    <xf numFmtId="0" fontId="0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34" fillId="0" borderId="0">
      <alignment/>
      <protection/>
    </xf>
    <xf numFmtId="0" fontId="21" fillId="1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1" fillId="1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15" fillId="2" borderId="0" applyNumberFormat="0" applyBorder="0" applyAlignment="0" applyProtection="0"/>
    <xf numFmtId="0" fontId="5" fillId="17" borderId="0" applyNumberFormat="0" applyBorder="0" applyAlignment="0" applyProtection="0"/>
    <xf numFmtId="0" fontId="27" fillId="4" borderId="0" applyNumberFormat="0" applyBorder="0" applyAlignment="0" applyProtection="0"/>
    <xf numFmtId="0" fontId="21" fillId="20" borderId="0" applyNumberFormat="0" applyBorder="0" applyAlignment="0" applyProtection="0"/>
    <xf numFmtId="0" fontId="12" fillId="0" borderId="0">
      <alignment/>
      <protection/>
    </xf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>
      <alignment/>
      <protection/>
    </xf>
    <xf numFmtId="0" fontId="21" fillId="23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16" fillId="0" borderId="11">
      <alignment horizontal="center"/>
      <protection locked="0"/>
    </xf>
    <xf numFmtId="0" fontId="40" fillId="0" borderId="0" applyNumberFormat="0" applyFill="0" applyBorder="0" applyProtection="0">
      <alignment vertical="center"/>
    </xf>
    <xf numFmtId="0" fontId="38" fillId="0" borderId="12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2" fillId="0" borderId="13" applyNumberFormat="0" applyFill="0" applyProtection="0">
      <alignment horizontal="left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2" fillId="0" borderId="0">
      <alignment/>
      <protection/>
    </xf>
    <xf numFmtId="177" fontId="16" fillId="0" borderId="11">
      <alignment horizontal="center"/>
      <protection locked="0"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5" fillId="2" borderId="0" applyNumberFormat="0" applyBorder="0" applyAlignment="0" applyProtection="0"/>
    <xf numFmtId="0" fontId="13" fillId="4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3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43" fontId="0" fillId="0" borderId="0" applyFont="0" applyFill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 applyNumberFormat="0" applyFont="0" applyFill="0" applyBorder="0" applyAlignment="0" applyProtection="0"/>
    <xf numFmtId="0" fontId="34" fillId="0" borderId="0">
      <alignment/>
      <protection/>
    </xf>
    <xf numFmtId="0" fontId="12" fillId="0" borderId="0">
      <alignment/>
      <protection/>
    </xf>
    <xf numFmtId="0" fontId="58" fillId="0" borderId="0">
      <alignment vertical="center"/>
      <protection/>
    </xf>
    <xf numFmtId="0" fontId="12" fillId="0" borderId="0">
      <alignment/>
      <protection/>
    </xf>
    <xf numFmtId="0" fontId="58" fillId="0" borderId="0">
      <alignment vertical="center"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5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5" fillId="2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5" fillId="2" borderId="0" applyNumberFormat="0" applyBorder="0" applyAlignment="0" applyProtection="0"/>
    <xf numFmtId="180" fontId="30" fillId="0" borderId="0">
      <alignment/>
      <protection/>
    </xf>
    <xf numFmtId="180" fontId="30" fillId="0" borderId="0">
      <alignment/>
      <protection/>
    </xf>
    <xf numFmtId="185" fontId="0" fillId="0" borderId="0" applyFont="0" applyFill="0" applyBorder="0" applyAlignment="0" applyProtection="0"/>
    <xf numFmtId="0" fontId="13" fillId="4" borderId="0" applyNumberFormat="0" applyBorder="0" applyAlignment="0" applyProtection="0"/>
    <xf numFmtId="187" fontId="30" fillId="0" borderId="0">
      <alignment/>
      <protection/>
    </xf>
    <xf numFmtId="0" fontId="58" fillId="0" borderId="0">
      <alignment vertical="center"/>
      <protection/>
    </xf>
    <xf numFmtId="187" fontId="30" fillId="0" borderId="0">
      <alignment/>
      <protection/>
    </xf>
    <xf numFmtId="14" fontId="16" fillId="0" borderId="11">
      <alignment/>
      <protection locked="0"/>
    </xf>
    <xf numFmtId="0" fontId="17" fillId="2" borderId="0" applyNumberFormat="0" applyBorder="0" applyAlignment="0" applyProtection="0"/>
    <xf numFmtId="188" fontId="30" fillId="0" borderId="0">
      <alignment/>
      <protection/>
    </xf>
    <xf numFmtId="188" fontId="30" fillId="0" borderId="0">
      <alignment/>
      <protection/>
    </xf>
    <xf numFmtId="189" fontId="48" fillId="0" borderId="0">
      <alignment/>
      <protection/>
    </xf>
    <xf numFmtId="0" fontId="38" fillId="0" borderId="14" applyNumberFormat="0" applyAlignment="0" applyProtection="0"/>
    <xf numFmtId="0" fontId="46" fillId="6" borderId="11" applyNumberFormat="0" applyBorder="0" applyAlignment="0" applyProtection="0"/>
    <xf numFmtId="0" fontId="17" fillId="2" borderId="0" applyNumberFormat="0" applyBorder="0" applyAlignment="0" applyProtection="0"/>
    <xf numFmtId="190" fontId="50" fillId="24" borderId="0">
      <alignment/>
      <protection/>
    </xf>
    <xf numFmtId="190" fontId="51" fillId="25" borderId="0">
      <alignment/>
      <protection/>
    </xf>
    <xf numFmtId="38" fontId="0" fillId="0" borderId="0" applyFont="0" applyFill="0" applyBorder="0" applyAlignment="0" applyProtection="0"/>
    <xf numFmtId="0" fontId="27" fillId="4" borderId="0" applyNumberFormat="0" applyBorder="0" applyAlignment="0" applyProtection="0"/>
    <xf numFmtId="4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0" borderId="0">
      <alignment/>
      <protection/>
    </xf>
    <xf numFmtId="185" fontId="0" fillId="0" borderId="0" applyFont="0" applyFill="0" applyBorder="0" applyAlignment="0" applyProtection="0"/>
    <xf numFmtId="0" fontId="0" fillId="0" borderId="0">
      <alignment/>
      <protection/>
    </xf>
    <xf numFmtId="37" fontId="42" fillId="0" borderId="0">
      <alignment/>
      <protection/>
    </xf>
    <xf numFmtId="186" fontId="12" fillId="0" borderId="0">
      <alignment/>
      <protection/>
    </xf>
    <xf numFmtId="0" fontId="43" fillId="0" borderId="0">
      <alignment/>
      <protection/>
    </xf>
    <xf numFmtId="1" fontId="45" fillId="0" borderId="0">
      <alignment horizontal="center"/>
      <protection locked="0"/>
    </xf>
    <xf numFmtId="1" fontId="47" fillId="0" borderId="15" applyBorder="0">
      <alignment/>
      <protection locked="0"/>
    </xf>
    <xf numFmtId="14" fontId="26" fillId="0" borderId="0">
      <alignment horizontal="center" wrapText="1"/>
      <protection locked="0"/>
    </xf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9" fillId="26" borderId="16">
      <alignment/>
      <protection locked="0"/>
    </xf>
    <xf numFmtId="9" fontId="0" fillId="0" borderId="0" applyFont="0" applyFill="0" applyBorder="0" applyAlignment="0" applyProtection="0"/>
    <xf numFmtId="10" fontId="48" fillId="0" borderId="0">
      <alignment/>
      <protection/>
    </xf>
    <xf numFmtId="191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" fillId="0" borderId="0">
      <alignment vertical="center"/>
      <protection/>
    </xf>
    <xf numFmtId="0" fontId="14" fillId="0" borderId="17">
      <alignment horizontal="center"/>
      <protection/>
    </xf>
    <xf numFmtId="3" fontId="0" fillId="0" borderId="0" applyFont="0" applyFill="0" applyBorder="0" applyAlignment="0" applyProtection="0"/>
    <xf numFmtId="0" fontId="0" fillId="27" borderId="0" applyNumberFormat="0" applyFont="0" applyBorder="0" applyAlignment="0" applyProtection="0"/>
    <xf numFmtId="0" fontId="0" fillId="27" borderId="0" applyNumberFormat="0" applyFont="0" applyBorder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49" fillId="26" borderId="16">
      <alignment/>
      <protection locked="0"/>
    </xf>
    <xf numFmtId="0" fontId="54" fillId="0" borderId="0">
      <alignment/>
      <protection/>
    </xf>
    <xf numFmtId="0" fontId="49" fillId="26" borderId="16">
      <alignment/>
      <protection locked="0"/>
    </xf>
    <xf numFmtId="0" fontId="15" fillId="2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2" fillId="0" borderId="13" applyNumberFormat="0" applyFill="0" applyProtection="0">
      <alignment horizontal="right"/>
    </xf>
    <xf numFmtId="0" fontId="56" fillId="0" borderId="13" applyNumberFormat="0" applyFill="0" applyProtection="0">
      <alignment horizontal="center"/>
    </xf>
    <xf numFmtId="0" fontId="57" fillId="0" borderId="2" applyNumberFormat="0" applyFill="0" applyProtection="0">
      <alignment horizontal="center"/>
    </xf>
    <xf numFmtId="0" fontId="5" fillId="0" borderId="0">
      <alignment vertical="center"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43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55" fillId="0" borderId="0">
      <alignment/>
      <protection/>
    </xf>
    <xf numFmtId="0" fontId="15" fillId="2" borderId="0" applyNumberFormat="0" applyBorder="0" applyAlignment="0" applyProtection="0"/>
    <xf numFmtId="0" fontId="13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7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7" fillId="0" borderId="2" applyNumberFormat="0" applyFill="0" applyProtection="0">
      <alignment horizontal="left"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" fontId="12" fillId="0" borderId="2" applyFill="0" applyProtection="0">
      <alignment horizontal="center"/>
    </xf>
    <xf numFmtId="41" fontId="0" fillId="0" borderId="0" applyFont="0" applyFill="0" applyBorder="0" applyAlignment="0" applyProtection="0"/>
  </cellStyleXfs>
  <cellXfs count="55"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11" xfId="0" applyNumberFormat="1" applyFont="1" applyBorder="1" applyAlignment="1" applyProtection="1">
      <alignment horizontal="center" vertical="center"/>
      <protection/>
    </xf>
    <xf numFmtId="0" fontId="59" fillId="0" borderId="11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wrapText="1"/>
    </xf>
    <xf numFmtId="0" fontId="0" fillId="0" borderId="0" xfId="36">
      <alignment vertical="center"/>
      <protection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0" fillId="28" borderId="0" xfId="0" applyFont="1" applyFill="1" applyAlignment="1">
      <alignment vertical="center"/>
    </xf>
    <xf numFmtId="0" fontId="62" fillId="28" borderId="0" xfId="0" applyFont="1" applyFill="1" applyAlignment="1">
      <alignment vertical="center" wrapText="1"/>
    </xf>
    <xf numFmtId="0" fontId="0" fillId="28" borderId="0" xfId="0" applyFont="1" applyFill="1" applyAlignment="1">
      <alignment vertical="center"/>
    </xf>
    <xf numFmtId="0" fontId="63" fillId="28" borderId="0" xfId="0" applyFont="1" applyFill="1" applyBorder="1" applyAlignment="1">
      <alignment horizontal="center" vertical="center" wrapText="1"/>
    </xf>
    <xf numFmtId="0" fontId="61" fillId="28" borderId="0" xfId="0" applyFont="1" applyFill="1" applyBorder="1" applyAlignment="1">
      <alignment horizontal="center" vertical="center"/>
    </xf>
    <xf numFmtId="194" fontId="63" fillId="28" borderId="0" xfId="0" applyNumberFormat="1" applyFont="1" applyFill="1" applyBorder="1" applyAlignment="1">
      <alignment horizontal="center" vertical="center"/>
    </xf>
    <xf numFmtId="0" fontId="63" fillId="28" borderId="0" xfId="0" applyFont="1" applyFill="1" applyBorder="1" applyAlignment="1">
      <alignment horizontal="center" vertical="center"/>
    </xf>
    <xf numFmtId="0" fontId="60" fillId="28" borderId="18" xfId="0" applyFont="1" applyFill="1" applyBorder="1" applyAlignment="1">
      <alignment horizontal="left" vertical="center" wrapText="1"/>
    </xf>
    <xf numFmtId="0" fontId="62" fillId="28" borderId="18" xfId="0" applyFont="1" applyFill="1" applyBorder="1" applyAlignment="1">
      <alignment horizontal="left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9" xfId="0" applyNumberFormat="1" applyFont="1" applyFill="1" applyBorder="1" applyAlignment="1">
      <alignment horizontal="center" vertical="center" wrapText="1"/>
    </xf>
    <xf numFmtId="195" fontId="62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0" fillId="0" borderId="11" xfId="36" applyBorder="1" applyAlignment="1">
      <alignment horizontal="center" vertical="center" wrapText="1"/>
      <protection/>
    </xf>
    <xf numFmtId="194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94" fontId="62" fillId="0" borderId="11" xfId="0" applyNumberFormat="1" applyFont="1" applyFill="1" applyBorder="1" applyAlignment="1">
      <alignment horizontal="center" vertical="center" wrapText="1"/>
    </xf>
    <xf numFmtId="194" fontId="62" fillId="0" borderId="11" xfId="36" applyNumberFormat="1" applyFont="1" applyFill="1" applyBorder="1" applyAlignment="1">
      <alignment horizontal="center" vertical="center"/>
      <protection/>
    </xf>
    <xf numFmtId="0" fontId="9" fillId="28" borderId="0" xfId="0" applyFont="1" applyFill="1" applyBorder="1" applyAlignment="1">
      <alignment horizontal="center" vertical="center"/>
    </xf>
    <xf numFmtId="0" fontId="0" fillId="28" borderId="18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131" applyFont="1" applyFill="1" applyBorder="1" applyAlignment="1">
      <alignment horizontal="center" vertical="center" wrapText="1"/>
      <protection/>
    </xf>
    <xf numFmtId="194" fontId="0" fillId="28" borderId="11" xfId="0" applyNumberFormat="1" applyFont="1" applyFill="1" applyBorder="1" applyAlignment="1">
      <alignment horizontal="center" vertical="center"/>
    </xf>
    <xf numFmtId="196" fontId="1" fillId="0" borderId="11" xfId="0" applyNumberFormat="1" applyFont="1" applyFill="1" applyBorder="1" applyAlignment="1">
      <alignment horizontal="center" vertical="center" wrapText="1"/>
    </xf>
    <xf numFmtId="196" fontId="62" fillId="0" borderId="11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11" xfId="131" applyFont="1" applyFill="1" applyBorder="1" applyAlignment="1">
      <alignment horizontal="center" vertical="center" wrapText="1"/>
      <protection/>
    </xf>
    <xf numFmtId="0" fontId="62" fillId="0" borderId="21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194" fontId="62" fillId="0" borderId="11" xfId="0" applyNumberFormat="1" applyFont="1" applyFill="1" applyBorder="1" applyAlignment="1">
      <alignment vertical="center"/>
    </xf>
    <xf numFmtId="194" fontId="6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96" fontId="62" fillId="0" borderId="0" xfId="0" applyNumberFormat="1" applyFont="1" applyFill="1" applyBorder="1" applyAlignment="1">
      <alignment horizontal="center"/>
    </xf>
    <xf numFmtId="196" fontId="1" fillId="0" borderId="0" xfId="0" applyNumberFormat="1" applyFont="1" applyFill="1" applyBorder="1" applyAlignment="1">
      <alignment horizontal="center"/>
    </xf>
  </cellXfs>
  <cellStyles count="373">
    <cellStyle name="Normal" xfId="0"/>
    <cellStyle name="Currency [0]" xfId="15"/>
    <cellStyle name="Currency" xfId="16"/>
    <cellStyle name="差_Book1_Book1" xfId="17"/>
    <cellStyle name="输入" xfId="18"/>
    <cellStyle name="_ET_STYLE_NoName_00__8评分表格" xfId="19"/>
    <cellStyle name="千分位_laroux" xfId="20"/>
    <cellStyle name="_Book1_3_标段7打分" xfId="21"/>
    <cellStyle name="_x0004_" xfId="22"/>
    <cellStyle name="20% - 强调文字颜色 3" xfId="23"/>
    <cellStyle name="args.style" xfId="24"/>
    <cellStyle name="Comma [0]" xfId="25"/>
    <cellStyle name="差" xfId="26"/>
    <cellStyle name="_采购总成本预算_8评分表格" xfId="27"/>
    <cellStyle name="40% - 强调文字颜色 3" xfId="28"/>
    <cellStyle name="Comma" xfId="29"/>
    <cellStyle name="Hyperlink" xfId="30"/>
    <cellStyle name="日期" xfId="31"/>
    <cellStyle name="60% - 强调文字颜色 3" xfId="32"/>
    <cellStyle name="Percent" xfId="33"/>
    <cellStyle name="Followed Hyperlink" xfId="34"/>
    <cellStyle name="注释" xfId="35"/>
    <cellStyle name="常规 6" xfId="36"/>
    <cellStyle name="60% - 强调文字颜色 2" xfId="37"/>
    <cellStyle name="_x0004__Book1_标段4打分" xfId="38"/>
    <cellStyle name="标题 4" xfId="39"/>
    <cellStyle name="警告文本" xfId="40"/>
    <cellStyle name="标题" xfId="41"/>
    <cellStyle name="解释性文本" xfId="42"/>
    <cellStyle name="标题 1" xfId="43"/>
    <cellStyle name="_2007年采购计划_14开标记录、打分表0" xfId="44"/>
    <cellStyle name="常规 9" xfId="45"/>
    <cellStyle name="_采购总成本预算" xfId="46"/>
    <cellStyle name="_2007年采购计划_Book1_标段3打分" xfId="47"/>
    <cellStyle name="标题 2" xfId="48"/>
    <cellStyle name="60% - 强调文字颜色 1" xfId="49"/>
    <cellStyle name="标题 3" xfId="50"/>
    <cellStyle name="输出" xfId="51"/>
    <cellStyle name="_生产计划分析0923_Book1_标段6打分" xfId="52"/>
    <cellStyle name="60% - 强调文字颜色 4" xfId="53"/>
    <cellStyle name="_2007年采购计划_Book1_标段2打分" xfId="54"/>
    <cellStyle name="_采购总成本预算_Book1" xfId="55"/>
    <cellStyle name="计算" xfId="56"/>
    <cellStyle name="检查单元格" xfId="57"/>
    <cellStyle name="20% - 强调文字颜色 6" xfId="58"/>
    <cellStyle name="强调文字颜色 2" xfId="59"/>
    <cellStyle name="_Book1_3_标段2打分" xfId="60"/>
    <cellStyle name="链接单元格" xfId="61"/>
    <cellStyle name="汇总" xfId="62"/>
    <cellStyle name="好" xfId="63"/>
    <cellStyle name="_Book1_5" xfId="64"/>
    <cellStyle name="适中" xfId="65"/>
    <cellStyle name="20% - 强调文字颜色 5" xfId="66"/>
    <cellStyle name="_采购总成本预算_Book1_标段2打分" xfId="67"/>
    <cellStyle name="summary" xfId="68"/>
    <cellStyle name="强调文字颜色 1" xfId="69"/>
    <cellStyle name="_生产计划分析0923_标段6打分" xfId="70"/>
    <cellStyle name="20% - 强调文字颜色 1" xfId="71"/>
    <cellStyle name="40% - 强调文字颜色 1" xfId="72"/>
    <cellStyle name="20% - 强调文字颜色 2" xfId="73"/>
    <cellStyle name="40% - 强调文字颜色 2" xfId="74"/>
    <cellStyle name="_采购公司2007年预算模版" xfId="75"/>
    <cellStyle name="强调文字颜色 3" xfId="76"/>
    <cellStyle name="PSChar" xfId="77"/>
    <cellStyle name="强调文字颜色 4" xfId="78"/>
    <cellStyle name="20% - 强调文字颜色 4" xfId="79"/>
    <cellStyle name="40% - 强调文字颜色 4" xfId="80"/>
    <cellStyle name="强调文字颜色 5" xfId="81"/>
    <cellStyle name="差_Book1_Book1_1" xfId="82"/>
    <cellStyle name="40% - 强调文字颜色 5" xfId="83"/>
    <cellStyle name="好_Book1_Book1_Book1" xfId="84"/>
    <cellStyle name="60% - 强调文字颜色 5" xfId="85"/>
    <cellStyle name="_Book1_2_打分表【5.16】" xfId="86"/>
    <cellStyle name="强调文字颜色 6" xfId="87"/>
    <cellStyle name="40% - 强调文字颜色 6" xfId="88"/>
    <cellStyle name="_Book1_4_Book1_标段6打分" xfId="89"/>
    <cellStyle name="60% - 强调文字颜色 6" xfId="90"/>
    <cellStyle name="&#10;mouse.drv=lm" xfId="91"/>
    <cellStyle name="_2007年采购计划_Book1" xfId="92"/>
    <cellStyle name="_2007年采购计划 2" xfId="93"/>
    <cellStyle name="_x0004_ 2" xfId="94"/>
    <cellStyle name="%REDUCTION" xfId="95"/>
    <cellStyle name="@ET_Style?@font-face" xfId="96"/>
    <cellStyle name="Header2" xfId="97"/>
    <cellStyle name="_x0004__14开标记录、打分表0" xfId="98"/>
    <cellStyle name="_x0004__14开标记录、打分表0 2" xfId="99"/>
    <cellStyle name="_2007年采购计划" xfId="100"/>
    <cellStyle name="_2007年采购计划_14开标记录、打分表0 2" xfId="101"/>
    <cellStyle name="_2007年采购计划_标段4打分" xfId="102"/>
    <cellStyle name="_2007年采购计划_8评分表格" xfId="103"/>
    <cellStyle name="_2007年采购计划_Book1_标段1打分" xfId="104"/>
    <cellStyle name="Currency_!!!GO" xfId="105"/>
    <cellStyle name="差_Book1_Book1_Book1" xfId="106"/>
    <cellStyle name="分级显示列_1_Book1" xfId="107"/>
    <cellStyle name="样式 1" xfId="108"/>
    <cellStyle name="_2007年采购计划_Book1_标段4打分" xfId="109"/>
    <cellStyle name="_2007年采购计划_Book1_标段5打分" xfId="110"/>
    <cellStyle name="_2007年采购计划_Book1_标段6打分" xfId="111"/>
    <cellStyle name="_2007年采购计划_Book1_标段7打分" xfId="112"/>
    <cellStyle name="好_Book1_Book1_Book1_1 3" xfId="113"/>
    <cellStyle name="_2007年采购计划_标段1打分" xfId="114"/>
    <cellStyle name="_2007年采购计划_标段2打分" xfId="115"/>
    <cellStyle name="_2007年采购计划_标段3打分" xfId="116"/>
    <cellStyle name="_Book1_1_Book1_1" xfId="117"/>
    <cellStyle name="_生产计划分析0923 2" xfId="118"/>
    <cellStyle name="普通_laroux" xfId="119"/>
    <cellStyle name="_2007年采购计划_标段5打分" xfId="120"/>
    <cellStyle name="_Book1_6" xfId="121"/>
    <cellStyle name="商品名称" xfId="122"/>
    <cellStyle name="_2007年采购计划_标段6打分" xfId="123"/>
    <cellStyle name="常规 5" xfId="124"/>
    <cellStyle name="_2007年采购计划_标段7打分" xfId="125"/>
    <cellStyle name="_采购公司2007年预算模版_14开标记录、打分表" xfId="126"/>
    <cellStyle name="_5年经营计划" xfId="127"/>
    <cellStyle name="TIME" xfId="128"/>
    <cellStyle name="_x0004__8评分表格" xfId="129"/>
    <cellStyle name="_8月份经调整后的分析报表" xfId="130"/>
    <cellStyle name="常规 7" xfId="131"/>
    <cellStyle name="_Book1" xfId="132"/>
    <cellStyle name="_Book1_2_打分表【5.13下午】" xfId="133"/>
    <cellStyle name="_x0004__Book1" xfId="134"/>
    <cellStyle name="差_Book1_3" xfId="135"/>
    <cellStyle name="好_Book1_1 3" xfId="136"/>
    <cellStyle name="_Book1_1" xfId="137"/>
    <cellStyle name="_生产计划分析0923_Book1" xfId="138"/>
    <cellStyle name="_Book1_1_Book1" xfId="139"/>
    <cellStyle name="_Book1_3_Book1_标段6打分" xfId="140"/>
    <cellStyle name="好_Book1_1_Book1 3" xfId="141"/>
    <cellStyle name="_Book1_2" xfId="142"/>
    <cellStyle name="_Book1_2_Book1" xfId="143"/>
    <cellStyle name="好_Book1_4" xfId="144"/>
    <cellStyle name="_Book1_2_Book1_1" xfId="145"/>
    <cellStyle name="_Book1_2_Book1_2" xfId="146"/>
    <cellStyle name="_Book1_2_Book1_2_4评委打分表ok" xfId="147"/>
    <cellStyle name="_Book1_4_Book1_标段5打分" xfId="148"/>
    <cellStyle name="_Book1_2_Book1_Book1" xfId="149"/>
    <cellStyle name="_Book1_2_打分表【7.14】" xfId="150"/>
    <cellStyle name="_Book1_3" xfId="151"/>
    <cellStyle name="_Book1_3 2" xfId="152"/>
    <cellStyle name="_Book1_3_14开标记录、打分表0" xfId="153"/>
    <cellStyle name="_Book1_3_14开标记录、打分表0 2" xfId="154"/>
    <cellStyle name="Comma_!!!GO" xfId="155"/>
    <cellStyle name="_Book1_3_8评分表格" xfId="156"/>
    <cellStyle name="_x0004__标段2打分" xfId="157"/>
    <cellStyle name="_Book1_3_Book1" xfId="158"/>
    <cellStyle name="_Book1_3_Book1_1" xfId="159"/>
    <cellStyle name="_Book1_3_Book1_1_Book1" xfId="160"/>
    <cellStyle name="_Book1_3_Book1_1_Book1_4评委打分表ok" xfId="161"/>
    <cellStyle name="_Book1_3_Book1_2" xfId="162"/>
    <cellStyle name="_Book1_3_Book1_2_4评委打分表ok" xfId="163"/>
    <cellStyle name="_Book1_3_Book1_Book1" xfId="164"/>
    <cellStyle name="_Book1_3_Book1_Book1_1" xfId="165"/>
    <cellStyle name="_Book1_3_Book1_Book1_1_4评委打分表ok" xfId="166"/>
    <cellStyle name="_Book1_3_Book1_标段1打分" xfId="167"/>
    <cellStyle name="_Book1_3_Book1_标段2打分" xfId="168"/>
    <cellStyle name="_Book1_3_Book1_标段3打分" xfId="169"/>
    <cellStyle name="_Book1_3_Book1_标段4打分" xfId="170"/>
    <cellStyle name="_Book1_3_Book1_标段5打分" xfId="171"/>
    <cellStyle name="_Book1_3_Book1_标段7打分" xfId="172"/>
    <cellStyle name="_Book1_3_标段1打分" xfId="173"/>
    <cellStyle name="_Book1_3_标段3打分" xfId="174"/>
    <cellStyle name="_Book1_3_标段4打分" xfId="175"/>
    <cellStyle name="_Book1_3_标段5打分" xfId="176"/>
    <cellStyle name="_Book1_3_标段6打分" xfId="177"/>
    <cellStyle name="_Book1_4" xfId="178"/>
    <cellStyle name="_Book1_4_Book1" xfId="179"/>
    <cellStyle name="_Book1_4_Book1_1" xfId="180"/>
    <cellStyle name="_Book1_4_Book1_Book1" xfId="181"/>
    <cellStyle name="_Book1_4_Book1_标段1打分" xfId="182"/>
    <cellStyle name="_Book1_4_Book1_标段2打分" xfId="183"/>
    <cellStyle name="差_Book1_Book1 3" xfId="184"/>
    <cellStyle name="_Book1_4_Book1_标段3打分" xfId="185"/>
    <cellStyle name="_Book1_4_Book1_标段4打分" xfId="186"/>
    <cellStyle name="_Book1_4_Book1_标段7打分" xfId="187"/>
    <cellStyle name="_Book1_5_Book1" xfId="188"/>
    <cellStyle name="_Book1_7" xfId="189"/>
    <cellStyle name="_Book1_Book1" xfId="190"/>
    <cellStyle name="寘嬫愗傝 [0.00]_Region Orders (2)" xfId="191"/>
    <cellStyle name="_Book1_Book1_1" xfId="192"/>
    <cellStyle name="_x0004__Book1_标段1打分" xfId="193"/>
    <cellStyle name="啊 2" xfId="194"/>
    <cellStyle name="_x0004__Book1_标段2打分" xfId="195"/>
    <cellStyle name="New Times Roman" xfId="196"/>
    <cellStyle name="_x0004__Book1_标段3打分" xfId="197"/>
    <cellStyle name="差_Book1-政府优惠政策" xfId="198"/>
    <cellStyle name="_x0004__Book1_标段5打分" xfId="199"/>
    <cellStyle name="_x0004__Book1_标段6打分" xfId="200"/>
    <cellStyle name="差_8评分表格 2" xfId="201"/>
    <cellStyle name="_x0004__Book1_标段7打分" xfId="202"/>
    <cellStyle name="_ET_STYLE_NoName_00_" xfId="203"/>
    <cellStyle name="_ET_STYLE_NoName_00_ 2" xfId="204"/>
    <cellStyle name="_ET_STYLE_NoName_00_ 3" xfId="205"/>
    <cellStyle name="_ET_STYLE_NoName_00__14开标记录、打分表" xfId="206"/>
    <cellStyle name="_ET_STYLE_NoName_00__14开标记录、打分表0" xfId="207"/>
    <cellStyle name="_生产计划分析0923_8评分表格" xfId="208"/>
    <cellStyle name="_ET_STYLE_NoName_00__14开标记录、打分表0_14开标记录、打分表" xfId="209"/>
    <cellStyle name="PSChar 2" xfId="210"/>
    <cellStyle name="_ET_STYLE_NoName_00__Book1" xfId="211"/>
    <cellStyle name="_Sheet2" xfId="212"/>
    <cellStyle name="常规 11" xfId="213"/>
    <cellStyle name="_Sheet3" xfId="214"/>
    <cellStyle name="常规 12" xfId="215"/>
    <cellStyle name="_W采购公司07年财务预算" xfId="216"/>
    <cellStyle name="_x0004__标段1打分" xfId="217"/>
    <cellStyle name="_x0004__标段3打分" xfId="218"/>
    <cellStyle name="_x0004__标段4打分" xfId="219"/>
    <cellStyle name="_x0004__标段5打分" xfId="220"/>
    <cellStyle name="_x0004__标段6打分" xfId="221"/>
    <cellStyle name="_x0004__标段7打分" xfId="222"/>
    <cellStyle name="_采购公司2007年预算模版 2" xfId="223"/>
    <cellStyle name="_采购总成本预算 2" xfId="224"/>
    <cellStyle name="_采购总成本预算_14开标记录、打分表0" xfId="225"/>
    <cellStyle name="Grey" xfId="226"/>
    <cellStyle name="_采购总成本预算_14开标记录、打分表0 2" xfId="227"/>
    <cellStyle name="_采购总成本预算_Book1_标段1打分" xfId="228"/>
    <cellStyle name="好_Book1_4 2" xfId="229"/>
    <cellStyle name="_采购总成本预算_Book1_标段3打分" xfId="230"/>
    <cellStyle name="_采购总成本预算_Book1_标段4打分" xfId="231"/>
    <cellStyle name="_采购总成本预算_Book1_标段5打分" xfId="232"/>
    <cellStyle name="_采购总成本预算_Book1_标段6打分" xfId="233"/>
    <cellStyle name="_采购总成本预算_Book1_标段7打分" xfId="234"/>
    <cellStyle name="_采购总成本预算_标段1打分" xfId="235"/>
    <cellStyle name="_生产计划分析0923_14开标记录、打分表0" xfId="236"/>
    <cellStyle name="_采购总成本预算_标段2打分" xfId="237"/>
    <cellStyle name="_采购总成本预算_标段3打分" xfId="238"/>
    <cellStyle name="_采购总成本预算_标段4打分" xfId="239"/>
    <cellStyle name="_采购总成本预算_标段5打分" xfId="240"/>
    <cellStyle name="_采购总成本预算_标段6打分" xfId="241"/>
    <cellStyle name="_采购总成本预算_标段7打分" xfId="242"/>
    <cellStyle name="_生产计划分析0923" xfId="243"/>
    <cellStyle name="6mal" xfId="244"/>
    <cellStyle name="_生产计划分析0923_14开标记录、打分表0 2" xfId="245"/>
    <cellStyle name="_生产计划分析0923_Book1_标段1打分" xfId="246"/>
    <cellStyle name="_生产计划分析0923_Book1_标段2打分" xfId="247"/>
    <cellStyle name="_生产计划分析0923_Book1_标段3打分" xfId="248"/>
    <cellStyle name="好_Book1_1_Book1_2_4评委打分表ok" xfId="249"/>
    <cellStyle name="_生产计划分析0923_Book1_标段4打分" xfId="250"/>
    <cellStyle name="_生产计划分析0923_Book1_标段5打分" xfId="251"/>
    <cellStyle name="_生产计划分析0923_Book1_标段7打分" xfId="252"/>
    <cellStyle name="_生产计划分析0923_标段1打分" xfId="253"/>
    <cellStyle name="_生产计划分析0923_标段2打分" xfId="254"/>
    <cellStyle name="_生产计划分析0923_标段3打分" xfId="255"/>
    <cellStyle name="_生产计划分析0923_标段4打分" xfId="256"/>
    <cellStyle name="_生产计划分析0923_标段5打分" xfId="257"/>
    <cellStyle name="PSDate" xfId="258"/>
    <cellStyle name="_生产计划分析0923_标段7打分" xfId="259"/>
    <cellStyle name="_投资分析模型" xfId="260"/>
    <cellStyle name="差_Book1_2" xfId="261"/>
    <cellStyle name="好_Book1_1 2" xfId="262"/>
    <cellStyle name="ColLevel_0" xfId="263"/>
    <cellStyle name="Comma [0]_!!!GO" xfId="264"/>
    <cellStyle name="差_11月份总结【王娟】" xfId="265"/>
    <cellStyle name="comma zerodec" xfId="266"/>
    <cellStyle name="comma zerodec 2" xfId="267"/>
    <cellStyle name="Currency [0]_!!!GO" xfId="268"/>
    <cellStyle name="好_Book1_Book1" xfId="269"/>
    <cellStyle name="Currency1" xfId="270"/>
    <cellStyle name="常规 13" xfId="271"/>
    <cellStyle name="Currency1 2" xfId="272"/>
    <cellStyle name="DATE" xfId="273"/>
    <cellStyle name="差_Book1_Book1 2" xfId="274"/>
    <cellStyle name="Dollar (zero dec)" xfId="275"/>
    <cellStyle name="Dollar (zero dec) 2" xfId="276"/>
    <cellStyle name="DOLLARS" xfId="277"/>
    <cellStyle name="Header1" xfId="278"/>
    <cellStyle name="Input [yellow]" xfId="279"/>
    <cellStyle name="差_Book1_4" xfId="280"/>
    <cellStyle name="Input Cells" xfId="281"/>
    <cellStyle name="Linked Cells" xfId="282"/>
    <cellStyle name="Millares [0]_96 Risk" xfId="283"/>
    <cellStyle name="好_Book1_1_Book1_2" xfId="284"/>
    <cellStyle name="Millares_96 Risk" xfId="285"/>
    <cellStyle name="Milliers [0]_!!!GO" xfId="286"/>
    <cellStyle name="Milliers_!!!GO" xfId="287"/>
    <cellStyle name="Moneda [0]_96 Risk" xfId="288"/>
    <cellStyle name="Moneda_96 Risk" xfId="289"/>
    <cellStyle name="Mon閠aire [0]_!!!GO" xfId="290"/>
    <cellStyle name="New Times Roman 2" xfId="291"/>
    <cellStyle name="Mon閠aire_!!!GO" xfId="292"/>
    <cellStyle name="常规 3" xfId="293"/>
    <cellStyle name="no dec" xfId="294"/>
    <cellStyle name="Normal - Style1" xfId="295"/>
    <cellStyle name="Normal_!!!GO" xfId="296"/>
    <cellStyle name="NUMBER" xfId="297"/>
    <cellStyle name="PART NUMBER" xfId="298"/>
    <cellStyle name="per.style" xfId="299"/>
    <cellStyle name="PSInt" xfId="300"/>
    <cellStyle name="Percent [2]" xfId="301"/>
    <cellStyle name="Percent [2] 2" xfId="302"/>
    <cellStyle name="t_HVAC Equipment (3)" xfId="303"/>
    <cellStyle name="Percent_!!!GO" xfId="304"/>
    <cellStyle name="Percent1" xfId="305"/>
    <cellStyle name="Pourcentage_pldt" xfId="306"/>
    <cellStyle name="PSDate 2" xfId="307"/>
    <cellStyle name="PSDec" xfId="308"/>
    <cellStyle name="PSDec 2" xfId="309"/>
    <cellStyle name="常规 10" xfId="310"/>
    <cellStyle name="PSHeading" xfId="311"/>
    <cellStyle name="PSInt 2" xfId="312"/>
    <cellStyle name="PSSpacer" xfId="313"/>
    <cellStyle name="PSSpacer 2" xfId="314"/>
    <cellStyle name="RowLevel_0" xfId="315"/>
    <cellStyle name="差_Book1_1_Book1_Book1" xfId="316"/>
    <cellStyle name="sstot" xfId="317"/>
    <cellStyle name="Standard_AREAS" xfId="318"/>
    <cellStyle name="t" xfId="319"/>
    <cellStyle name="差_Book1_1_Book1_1" xfId="320"/>
    <cellStyle name="啊" xfId="321"/>
    <cellStyle name="百分比 2" xfId="322"/>
    <cellStyle name="百分比 2 2" xfId="323"/>
    <cellStyle name="捠壿 [0.00]_Region Orders (2)" xfId="324"/>
    <cellStyle name="捠壿_Region Orders (2)" xfId="325"/>
    <cellStyle name="编号" xfId="326"/>
    <cellStyle name="标题1" xfId="327"/>
    <cellStyle name="部门" xfId="328"/>
    <cellStyle name="常规 2 2" xfId="329"/>
    <cellStyle name="差_14开标记录、打分表0" xfId="330"/>
    <cellStyle name="差_14开标记录、打分表0 2" xfId="331"/>
    <cellStyle name="千位_ 方正PC" xfId="332"/>
    <cellStyle name="差_14开标记录、打分表0 3" xfId="333"/>
    <cellStyle name="差_8评分表格" xfId="334"/>
    <cellStyle name="差_8评分表格 3" xfId="335"/>
    <cellStyle name="差_Book1" xfId="336"/>
    <cellStyle name="差_Book1_1" xfId="337"/>
    <cellStyle name="差_Book1_1 2" xfId="338"/>
    <cellStyle name="差_Book1_1 3" xfId="339"/>
    <cellStyle name="差_Book1_1_Book1" xfId="340"/>
    <cellStyle name="差_Book1_1_Book1 2" xfId="341"/>
    <cellStyle name="差_Book1_1_Book1 3" xfId="342"/>
    <cellStyle name="差_Book1_1_Book1_2" xfId="343"/>
    <cellStyle name="差_Book1_1_Book1_2_4评委打分表ok" xfId="344"/>
    <cellStyle name="差_Book1_1_Book1_Book1_1" xfId="345"/>
    <cellStyle name="昗弨_Pacific Region P&amp;L" xfId="346"/>
    <cellStyle name="差_Book1_1_Book1_Book1_4评委打分表ok" xfId="347"/>
    <cellStyle name="好_Book1_Book1 2" xfId="348"/>
    <cellStyle name="差_Book1_4 2" xfId="349"/>
    <cellStyle name="差_Book1_4 3" xfId="350"/>
    <cellStyle name="差_Book1_Book1_Book1_1" xfId="351"/>
    <cellStyle name="差_Book1_Book1_Book1_1 2" xfId="352"/>
    <cellStyle name="差_Book1_Book1_Book1_1 3" xfId="353"/>
    <cellStyle name="差_Book1-政府优惠政策 2" xfId="354"/>
    <cellStyle name="差_Book1-政府优惠政策 3" xfId="355"/>
    <cellStyle name="常规 2" xfId="356"/>
    <cellStyle name="常规 2 3" xfId="357"/>
    <cellStyle name="常规 3 2" xfId="358"/>
    <cellStyle name="常规 4" xfId="359"/>
    <cellStyle name="常规 4 2" xfId="360"/>
    <cellStyle name="常规 8" xfId="361"/>
    <cellStyle name="超链接 2" xfId="362"/>
    <cellStyle name="超链接 2 2" xfId="363"/>
    <cellStyle name="好_11月份总结【王娟】" xfId="364"/>
    <cellStyle name="超链接 2 3" xfId="365"/>
    <cellStyle name="分级显示行_1_Book1" xfId="366"/>
    <cellStyle name="好_Book1" xfId="367"/>
    <cellStyle name="好_Book1_1" xfId="368"/>
    <cellStyle name="好_Book1_1_Book1" xfId="369"/>
    <cellStyle name="好_Book1_1_Book1 2" xfId="370"/>
    <cellStyle name="好_Book1_1_Book1_1" xfId="371"/>
    <cellStyle name="好_Book1_1_Book1_Book1" xfId="372"/>
    <cellStyle name="好_Book1_1_Book1_Book1_1" xfId="373"/>
    <cellStyle name="好_Book1_1_Book1_Book1_4评委打分表ok" xfId="374"/>
    <cellStyle name="好_Book1_2" xfId="375"/>
    <cellStyle name="好_Book1_3" xfId="376"/>
    <cellStyle name="好_Book1_4 3" xfId="377"/>
    <cellStyle name="好_Book1_Book1 3" xfId="378"/>
    <cellStyle name="好_Book1_Book1_1" xfId="379"/>
    <cellStyle name="好_Book1_Book1_Book1_1" xfId="380"/>
    <cellStyle name="好_Book1_Book1_Book1_1 2" xfId="381"/>
    <cellStyle name="借出原因" xfId="382"/>
    <cellStyle name="千分位[0]_laroux" xfId="383"/>
    <cellStyle name="千位[0]_ 方正PC" xfId="384"/>
    <cellStyle name="数量" xfId="385"/>
    <cellStyle name="寘嬫愗傝_Region Orders (2)" xfId="3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6</xdr:row>
      <xdr:rowOff>228600</xdr:rowOff>
    </xdr:to>
    <xdr:pic>
      <xdr:nvPicPr>
        <xdr:cNvPr id="1" name="Picture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0050" y="186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6</xdr:row>
      <xdr:rowOff>228600</xdr:rowOff>
    </xdr:to>
    <xdr:pic>
      <xdr:nvPicPr>
        <xdr:cNvPr id="2" name="Picture 2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0050" y="186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6</xdr:row>
      <xdr:rowOff>228600</xdr:rowOff>
    </xdr:to>
    <xdr:pic>
      <xdr:nvPicPr>
        <xdr:cNvPr id="3" name="Picture 3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0050" y="186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0;&#34174;&#39033;&#30446;\2018&#24180;&#39033;&#30446;\2018.6&#26376;\&#65288;6.25&#19978;&#21320;&#65289;&#65288;06.12&#25130;&#27490;&#65289;&#12304;0677-2ZCC180512-228&#12305;&#32842;&#22478;&#22823;&#23398;&#21452;&#19968;&#27969;-&#23454;&#39564;&#23460;&#23478;&#20855;&#37319;&#36141;&#39033;&#30446;-61&#19975;&#20803;-&#12304;&#30465;&#26412;&#32423;&#30923;&#21830;&#12305;\&#12304;6.1&#12305;&#12304;678&#12305;&#19996;&#38463;&#21439;&#35299;&#20915;&#22823;&#29677;&#39069;&#35268;&#21010;&#24314;&#31569;&#35774;&#35745;&#39033;&#30446;&#12304;5.18\&#12304;&#24320;&#21518;&#12305;&#26631;&#20013;\POWER%20ASSUMPTION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0;&#34174;&#39033;&#30446;\2018&#24180;&#39033;&#30446;\2018.6&#26376;\&#65288;6.25&#19978;&#21320;&#65289;&#65288;06.12&#25130;&#27490;&#65289;&#12304;0677-2ZCC180512-228&#12305;&#32842;&#22478;&#22823;&#23398;&#21452;&#19968;&#27969;-&#23454;&#39564;&#23460;&#23478;&#20855;&#37319;&#36141;&#39033;&#30446;-61&#19975;&#20803;-&#12304;&#30465;&#26412;&#32423;&#30923;&#21830;&#12305;\6&#35780;&#22996;&#25171;&#20998;&#34920;o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tp://10.48.13.70/DOCUME~1/bzqkf0/LOCALS~1/Temp/onworking/AP_COMMON_BCM_ALL_SCHEMATIC_070619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tp://10.48.13.70/DOCUME~1/bzqkf0/LOCALS~1/Temp/Powerdissipation_GM_BCM_Asia-WMP14Nov0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xf\&#21608;&#24635;&#32467;\OK\S19-BCM\S19&#12289;A0%20and%20JC22%20BCM%20PIN%20LIST%20V1.0%20201001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0;&#34174;&#39033;&#30446;\2018&#24180;&#39033;&#30446;\2018.6&#26376;\&#65288;6.25&#19978;&#21320;&#65289;&#65288;06.12&#25130;&#27490;&#65289;&#12304;0677-2ZCC180512-228&#12305;&#32842;&#22478;&#22823;&#23398;&#21452;&#19968;&#27969;-&#23454;&#39564;&#23460;&#23478;&#20855;&#37319;&#36141;&#39033;&#30446;-61&#19975;&#20803;-&#12304;&#30465;&#26412;&#32423;&#30923;&#21830;&#12305;\&#12304;6.1&#12305;&#12304;678&#12305;&#19996;&#38463;&#21439;&#35299;&#20915;&#22823;&#29677;&#39069;&#35268;&#21010;&#24314;&#31569;&#35774;&#35745;&#39033;&#30446;&#12304;5.18\&#12304;&#24320;&#21518;&#12305;&#26631;&#20013;\ATECH&#32534;&#36753;20090309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QNPNWSR"/>
      <sheetName val="B7uaY4VM"/>
      <sheetName val="包一"/>
      <sheetName val="包二"/>
      <sheetName val="样品 (包一)"/>
      <sheetName val="样品（包二）"/>
      <sheetName val="样品打分（包一）"/>
      <sheetName val="样品打分 (包二）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M"/>
      <sheetName val="Multi"/>
      <sheetName val="BB"/>
      <sheetName val="Profile"/>
      <sheetName val="1"/>
      <sheetName val="2"/>
      <sheetName val="3"/>
      <sheetName val="4"/>
      <sheetName val="5"/>
      <sheetName val="Pur"/>
      <sheetName val="Prg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emplate"/>
      <sheetName val="Devices"/>
      <sheetName val="REV_Dictionar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19、A0 and JC22 BCM PIN V1.0"/>
      <sheetName val="XL4Poppy"/>
      <sheetName val=""/>
      <sheetName val="KKKKKKKK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TECH编辑20090309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FF00"/>
  </sheetPr>
  <dimension ref="A1:Y8"/>
  <sheetViews>
    <sheetView tabSelected="1" zoomScale="70" zoomScaleNormal="70" workbookViewId="0" topLeftCell="A1">
      <selection activeCell="N8" sqref="N8"/>
    </sheetView>
  </sheetViews>
  <sheetFormatPr defaultColWidth="9.00390625" defaultRowHeight="14.25"/>
  <cols>
    <col min="1" max="1" width="5.25390625" style="19" customWidth="1"/>
    <col min="2" max="2" width="34.125" style="20" customWidth="1"/>
    <col min="3" max="3" width="17.625" style="19" customWidth="1"/>
    <col min="4" max="4" width="12.75390625" style="19" customWidth="1"/>
    <col min="5" max="5" width="9.625" style="19" customWidth="1"/>
    <col min="6" max="6" width="6.50390625" style="19" customWidth="1"/>
    <col min="7" max="7" width="6.375" style="19" customWidth="1"/>
    <col min="8" max="8" width="15.375" style="19" bestFit="1" customWidth="1"/>
    <col min="9" max="13" width="6.875" style="21" customWidth="1"/>
    <col min="14" max="14" width="8.375" style="21" customWidth="1"/>
    <col min="15" max="15" width="8.50390625" style="19" customWidth="1"/>
    <col min="16" max="16" width="8.125" style="19" customWidth="1"/>
    <col min="17" max="17" width="8.375" style="19" bestFit="1" customWidth="1"/>
    <col min="18" max="18" width="7.125" style="19" customWidth="1"/>
    <col min="19" max="24" width="7.50390625" style="19" customWidth="1"/>
    <col min="25" max="16384" width="9.00390625" style="19" customWidth="1"/>
  </cols>
  <sheetData>
    <row r="1" spans="1:15" ht="28.5" customHeight="1">
      <c r="A1" s="22" t="s">
        <v>0</v>
      </c>
      <c r="B1" s="23"/>
      <c r="C1" s="24"/>
      <c r="D1" s="24"/>
      <c r="E1" s="24"/>
      <c r="F1" s="24"/>
      <c r="G1" s="24"/>
      <c r="H1" s="25"/>
      <c r="I1" s="38"/>
      <c r="J1" s="38"/>
      <c r="K1" s="38"/>
      <c r="L1" s="38"/>
      <c r="M1" s="38"/>
      <c r="N1" s="38"/>
      <c r="O1" s="25"/>
    </row>
    <row r="2" spans="1:15" ht="19.5" customHeight="1">
      <c r="A2" s="26" t="e">
        <f>#REF!</f>
        <v>#REF!</v>
      </c>
      <c r="B2" s="27"/>
      <c r="C2" s="26"/>
      <c r="D2" s="26"/>
      <c r="E2" s="26"/>
      <c r="F2" s="26"/>
      <c r="G2" s="26"/>
      <c r="H2" s="26"/>
      <c r="I2" s="39"/>
      <c r="J2" s="39"/>
      <c r="K2" s="39"/>
      <c r="L2" s="39"/>
      <c r="M2" s="39"/>
      <c r="N2" s="39"/>
      <c r="O2" s="26"/>
    </row>
    <row r="3" spans="1:18" s="14" customFormat="1" ht="15.75" customHeight="1">
      <c r="A3" s="28" t="s">
        <v>1</v>
      </c>
      <c r="B3" s="29" t="s">
        <v>2</v>
      </c>
      <c r="C3" s="30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28" t="s">
        <v>8</v>
      </c>
      <c r="I3" s="40" t="s">
        <v>9</v>
      </c>
      <c r="J3" s="40"/>
      <c r="K3" s="40"/>
      <c r="L3" s="40"/>
      <c r="M3" s="40"/>
      <c r="N3" s="40"/>
      <c r="O3" s="28" t="s">
        <v>10</v>
      </c>
      <c r="P3" s="28" t="s">
        <v>11</v>
      </c>
      <c r="Q3" s="28" t="s">
        <v>12</v>
      </c>
      <c r="R3" s="45"/>
    </row>
    <row r="4" spans="1:25" s="15" customFormat="1" ht="15.75" customHeight="1">
      <c r="A4" s="28"/>
      <c r="B4" s="29"/>
      <c r="C4" s="30"/>
      <c r="D4" s="31"/>
      <c r="E4" s="31"/>
      <c r="F4" s="31"/>
      <c r="G4" s="31"/>
      <c r="H4" s="28"/>
      <c r="I4" s="41"/>
      <c r="J4" s="41"/>
      <c r="K4" s="41"/>
      <c r="L4" s="41"/>
      <c r="M4" s="41"/>
      <c r="N4" s="40" t="s">
        <v>13</v>
      </c>
      <c r="O4" s="28"/>
      <c r="P4" s="28"/>
      <c r="Q4" s="28"/>
      <c r="R4" s="46"/>
      <c r="S4" s="47">
        <f>I4</f>
        <v>0</v>
      </c>
      <c r="T4" s="47">
        <f>J4</f>
        <v>0</v>
      </c>
      <c r="U4" s="47">
        <f>K4</f>
        <v>0</v>
      </c>
      <c r="V4" s="47">
        <f>L4</f>
        <v>0</v>
      </c>
      <c r="W4" s="47">
        <f>M4</f>
        <v>0</v>
      </c>
      <c r="X4" s="48" t="s">
        <v>13</v>
      </c>
      <c r="Y4" s="15" t="s">
        <v>14</v>
      </c>
    </row>
    <row r="5" spans="1:25" s="16" customFormat="1" ht="33.75" customHeight="1">
      <c r="A5" s="32">
        <v>1</v>
      </c>
      <c r="B5" s="33"/>
      <c r="C5" s="33"/>
      <c r="D5" s="34" t="e">
        <f>AVERAGE(C5:C8)</f>
        <v>#DIV/0!</v>
      </c>
      <c r="E5" s="34" t="e">
        <f>(C5-D5)/D5*100</f>
        <v>#DIV/0!</v>
      </c>
      <c r="F5" s="34" t="e">
        <f>IF(E5&gt;0,E5*0.1,E5*-0.1)</f>
        <v>#DIV/0!</v>
      </c>
      <c r="G5" s="35">
        <v>60</v>
      </c>
      <c r="H5" s="36" t="e">
        <f>G5-F5</f>
        <v>#DIV/0!</v>
      </c>
      <c r="I5" s="42"/>
      <c r="J5" s="42"/>
      <c r="K5" s="42"/>
      <c r="L5" s="42"/>
      <c r="M5" s="42"/>
      <c r="N5" s="43" t="e">
        <f>AVERAGE(I5:M5)</f>
        <v>#DIV/0!</v>
      </c>
      <c r="O5" s="36" t="s">
        <v>15</v>
      </c>
      <c r="P5" s="44" t="e">
        <f>H5+N5+O5</f>
        <v>#DIV/0!</v>
      </c>
      <c r="Q5" s="28" t="e">
        <f>RANK(P5,$P$5:$P$8)</f>
        <v>#DIV/0!</v>
      </c>
      <c r="R5" s="49"/>
      <c r="S5" s="50" t="e">
        <f>H5+I5+O5</f>
        <v>#DIV/0!</v>
      </c>
      <c r="T5" s="50" t="e">
        <f>H5+J5+O5</f>
        <v>#DIV/0!</v>
      </c>
      <c r="U5" s="50" t="e">
        <f>H5+K5+O5</f>
        <v>#DIV/0!</v>
      </c>
      <c r="V5" s="50" t="e">
        <f>H5+L5+O5</f>
        <v>#DIV/0!</v>
      </c>
      <c r="W5" s="50" t="e">
        <f>H5+M5+O5</f>
        <v>#DIV/0!</v>
      </c>
      <c r="X5" s="51" t="e">
        <f>AVERAGE(S5:W5)</f>
        <v>#DIV/0!</v>
      </c>
      <c r="Y5" s="53" t="e">
        <f>X5-P5</f>
        <v>#DIV/0!</v>
      </c>
    </row>
    <row r="6" spans="1:25" s="16" customFormat="1" ht="33.75" customHeight="1">
      <c r="A6" s="32">
        <v>2</v>
      </c>
      <c r="B6" s="33"/>
      <c r="C6" s="33"/>
      <c r="D6" s="37" t="e">
        <f>D5</f>
        <v>#DIV/0!</v>
      </c>
      <c r="E6" s="34" t="e">
        <f>(C6-D6)/D6*100</f>
        <v>#DIV/0!</v>
      </c>
      <c r="F6" s="34" t="e">
        <f>IF(E6&gt;0,E6*0.1,E6*-0.1)</f>
        <v>#DIV/0!</v>
      </c>
      <c r="G6" s="35">
        <v>60</v>
      </c>
      <c r="H6" s="36" t="e">
        <f>G6-F6</f>
        <v>#DIV/0!</v>
      </c>
      <c r="I6" s="42"/>
      <c r="J6" s="42"/>
      <c r="K6" s="42"/>
      <c r="L6" s="42"/>
      <c r="M6" s="42"/>
      <c r="N6" s="43" t="e">
        <f>AVERAGE(I6:M6)</f>
        <v>#DIV/0!</v>
      </c>
      <c r="O6" s="36" t="s">
        <v>15</v>
      </c>
      <c r="P6" s="44" t="e">
        <f>H6+N6+O6</f>
        <v>#DIV/0!</v>
      </c>
      <c r="Q6" s="28" t="e">
        <f>RANK(P6,$P$5:$P$8)</f>
        <v>#DIV/0!</v>
      </c>
      <c r="R6" s="49"/>
      <c r="S6" s="50" t="e">
        <f>H6+I6+O6</f>
        <v>#DIV/0!</v>
      </c>
      <c r="T6" s="50" t="e">
        <f>H6+J6+O6</f>
        <v>#DIV/0!</v>
      </c>
      <c r="U6" s="50" t="e">
        <f>H6+K6+O6</f>
        <v>#DIV/0!</v>
      </c>
      <c r="V6" s="50" t="e">
        <f>H6+L6+O6</f>
        <v>#DIV/0!</v>
      </c>
      <c r="W6" s="50" t="e">
        <f>H6+M6+O6</f>
        <v>#DIV/0!</v>
      </c>
      <c r="X6" s="51" t="e">
        <f>AVERAGE(S6:W6)</f>
        <v>#DIV/0!</v>
      </c>
      <c r="Y6" s="53" t="e">
        <f>X6-P6</f>
        <v>#DIV/0!</v>
      </c>
    </row>
    <row r="7" spans="1:25" s="17" customFormat="1" ht="33.75" customHeight="1">
      <c r="A7" s="32">
        <v>3</v>
      </c>
      <c r="B7" s="33"/>
      <c r="C7" s="33"/>
      <c r="D7" s="37" t="e">
        <f>D6</f>
        <v>#DIV/0!</v>
      </c>
      <c r="E7" s="34" t="e">
        <f>(C7-D7)/D7*100</f>
        <v>#DIV/0!</v>
      </c>
      <c r="F7" s="34" t="e">
        <f>IF(E7&gt;0,E7*0.1,E7*-0.1)</f>
        <v>#DIV/0!</v>
      </c>
      <c r="G7" s="35">
        <v>60</v>
      </c>
      <c r="H7" s="36" t="e">
        <f>G7-F7</f>
        <v>#DIV/0!</v>
      </c>
      <c r="I7" s="42"/>
      <c r="J7" s="42"/>
      <c r="K7" s="42"/>
      <c r="L7" s="42"/>
      <c r="M7" s="42"/>
      <c r="N7" s="43" t="e">
        <f>AVERAGE(I7:M7)</f>
        <v>#DIV/0!</v>
      </c>
      <c r="O7" s="36" t="s">
        <v>15</v>
      </c>
      <c r="P7" s="44" t="e">
        <f>H7+N7+O7</f>
        <v>#DIV/0!</v>
      </c>
      <c r="Q7" s="28" t="e">
        <f>RANK(P7,$P$5:$P$8)</f>
        <v>#DIV/0!</v>
      </c>
      <c r="R7" s="49"/>
      <c r="S7" s="50" t="e">
        <f>H7+I7+O7</f>
        <v>#DIV/0!</v>
      </c>
      <c r="T7" s="50" t="e">
        <f>H7+J7+O7</f>
        <v>#DIV/0!</v>
      </c>
      <c r="U7" s="50" t="e">
        <f>H7+K7+O7</f>
        <v>#DIV/0!</v>
      </c>
      <c r="V7" s="50" t="e">
        <f>H7+L7+O7</f>
        <v>#DIV/0!</v>
      </c>
      <c r="W7" s="50" t="e">
        <f>H7+M7+O7</f>
        <v>#DIV/0!</v>
      </c>
      <c r="X7" s="51" t="e">
        <f>AVERAGE(S7:W7)</f>
        <v>#DIV/0!</v>
      </c>
      <c r="Y7" s="53" t="e">
        <f>X7-P7</f>
        <v>#DIV/0!</v>
      </c>
    </row>
    <row r="8" spans="1:25" s="18" customFormat="1" ht="33.75" customHeight="1">
      <c r="A8" s="32">
        <v>4</v>
      </c>
      <c r="B8" s="33"/>
      <c r="C8" s="33"/>
      <c r="D8" s="37" t="e">
        <f>D7</f>
        <v>#DIV/0!</v>
      </c>
      <c r="E8" s="34" t="e">
        <f>(C8-D8)/D8*100</f>
        <v>#DIV/0!</v>
      </c>
      <c r="F8" s="34" t="e">
        <f>IF(E8&gt;0,E8*0.1,E8*-0.1)</f>
        <v>#DIV/0!</v>
      </c>
      <c r="G8" s="35">
        <v>60</v>
      </c>
      <c r="H8" s="36" t="e">
        <f>G8-F8</f>
        <v>#DIV/0!</v>
      </c>
      <c r="I8" s="42"/>
      <c r="J8" s="42"/>
      <c r="K8" s="42"/>
      <c r="L8" s="42"/>
      <c r="M8" s="42"/>
      <c r="N8" s="43" t="e">
        <f>AVERAGE(I8:M8)</f>
        <v>#DIV/0!</v>
      </c>
      <c r="O8" s="36" t="s">
        <v>15</v>
      </c>
      <c r="P8" s="44" t="e">
        <f>H8+N8+O8</f>
        <v>#DIV/0!</v>
      </c>
      <c r="Q8" s="28" t="e">
        <f>RANK(P8,$P$5:$P$8)</f>
        <v>#DIV/0!</v>
      </c>
      <c r="R8" s="52"/>
      <c r="S8" s="50" t="e">
        <f>H8+I8+O8</f>
        <v>#DIV/0!</v>
      </c>
      <c r="T8" s="50" t="e">
        <f>H8+J8+O8</f>
        <v>#DIV/0!</v>
      </c>
      <c r="U8" s="50" t="e">
        <f>H8+K8+O8</f>
        <v>#DIV/0!</v>
      </c>
      <c r="V8" s="50" t="e">
        <f>H8+L8+O8</f>
        <v>#DIV/0!</v>
      </c>
      <c r="W8" s="50" t="e">
        <f>H8+M8+O8</f>
        <v>#DIV/0!</v>
      </c>
      <c r="X8" s="51" t="e">
        <f>AVERAGE(S8:W8)</f>
        <v>#DIV/0!</v>
      </c>
      <c r="Y8" s="54" t="e">
        <f>X8-P8</f>
        <v>#DIV/0!</v>
      </c>
    </row>
  </sheetData>
  <sheetProtection/>
  <mergeCells count="14">
    <mergeCell ref="A1:O1"/>
    <mergeCell ref="A2:O2"/>
    <mergeCell ref="I3:N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  <mergeCell ref="Q3:Q4"/>
  </mergeCells>
  <printOptions/>
  <pageMargins left="0.37" right="0.16" top="1" bottom="0.75" header="0.3" footer="0.3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="115" zoomScaleNormal="115" workbookViewId="0" topLeftCell="A1">
      <selection activeCell="F9" sqref="F9"/>
    </sheetView>
  </sheetViews>
  <sheetFormatPr defaultColWidth="9.00390625" defaultRowHeight="14.25"/>
  <cols>
    <col min="1" max="16384" width="9.00390625" style="13" customWidth="1"/>
  </cols>
  <sheetData/>
  <sheetProtection/>
  <printOptions horizontalCentered="1" verticalCentered="1"/>
  <pageMargins left="0.62" right="0.69" top="0.7" bottom="1.04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G9"/>
  <sheetViews>
    <sheetView zoomScale="115" zoomScaleNormal="115" zoomScaleSheetLayoutView="100" workbookViewId="0" topLeftCell="A1">
      <selection activeCell="E16" sqref="E16"/>
    </sheetView>
  </sheetViews>
  <sheetFormatPr defaultColWidth="9.00390625" defaultRowHeight="14.25"/>
  <cols>
    <col min="4" max="4" width="21.875" style="0" customWidth="1"/>
    <col min="5" max="5" width="27.50390625" style="0" customWidth="1"/>
    <col min="6" max="6" width="27.00390625" style="0" customWidth="1"/>
  </cols>
  <sheetData>
    <row r="1" spans="1:7" ht="14.25">
      <c r="A1" s="1"/>
      <c r="B1" s="1" t="s">
        <v>16</v>
      </c>
      <c r="C1" s="1" t="s">
        <v>17</v>
      </c>
      <c r="D1" s="3" t="s">
        <v>18</v>
      </c>
      <c r="E1" s="1" t="s">
        <v>19</v>
      </c>
      <c r="F1" s="3" t="s">
        <v>20</v>
      </c>
      <c r="G1" s="1" t="s">
        <v>21</v>
      </c>
    </row>
    <row r="2" spans="1:9" ht="23.25" customHeight="1">
      <c r="A2" s="1">
        <v>1</v>
      </c>
      <c r="B2" s="3"/>
      <c r="C2" s="4"/>
      <c r="D2" s="5"/>
      <c r="E2" s="4"/>
      <c r="F2" s="4"/>
      <c r="G2" s="4"/>
      <c r="H2" s="6"/>
      <c r="I2" s="10"/>
    </row>
    <row r="3" spans="1:7" ht="23.25" customHeight="1">
      <c r="A3" s="1">
        <v>2</v>
      </c>
      <c r="B3" s="7"/>
      <c r="C3" s="4"/>
      <c r="D3" s="5"/>
      <c r="E3" s="4"/>
      <c r="F3" s="4"/>
      <c r="G3" s="2"/>
    </row>
    <row r="4" spans="1:9" ht="23.25" customHeight="1">
      <c r="A4" s="1">
        <v>3</v>
      </c>
      <c r="B4" s="3"/>
      <c r="C4" s="4"/>
      <c r="D4" s="5"/>
      <c r="E4" s="4"/>
      <c r="F4" s="4"/>
      <c r="G4" s="8"/>
      <c r="H4" s="9"/>
      <c r="I4" s="11"/>
    </row>
    <row r="5" spans="1:9" ht="23.25" customHeight="1">
      <c r="A5" s="1">
        <v>4</v>
      </c>
      <c r="B5" s="3"/>
      <c r="C5" s="4"/>
      <c r="D5" s="5"/>
      <c r="E5" s="4"/>
      <c r="F5" s="4"/>
      <c r="G5" s="4"/>
      <c r="H5" s="6"/>
      <c r="I5" s="10"/>
    </row>
    <row r="6" spans="1:59" ht="23.25" customHeight="1">
      <c r="A6" s="1">
        <v>5</v>
      </c>
      <c r="B6" s="3"/>
      <c r="C6" s="4"/>
      <c r="D6" s="5"/>
      <c r="E6" s="4"/>
      <c r="F6" s="4"/>
      <c r="G6" s="4"/>
      <c r="H6" s="6"/>
      <c r="I6" s="10"/>
      <c r="BE6" s="9" t="s">
        <v>22</v>
      </c>
      <c r="BF6" s="9" t="s">
        <v>23</v>
      </c>
      <c r="BG6" s="12" t="s">
        <v>24</v>
      </c>
    </row>
    <row r="9" spans="3:7" ht="14.25">
      <c r="C9" s="4"/>
      <c r="D9" s="4"/>
      <c r="E9" s="4"/>
      <c r="F9" s="4"/>
      <c r="G9" s="4"/>
    </row>
  </sheetData>
  <sheetProtection/>
  <protectedRanges>
    <protectedRange sqref="A1:G2 F6 A4:B6 A3:F3 BE6 C6:D6 G4:G6 C9:D9 G9" name="区域1"/>
  </protectedRange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12"/>
  <sheetViews>
    <sheetView workbookViewId="0" topLeftCell="A1">
      <selection activeCell="F11" sqref="F11"/>
    </sheetView>
  </sheetViews>
  <sheetFormatPr defaultColWidth="9.00390625" defaultRowHeight="14.25"/>
  <sheetData>
    <row r="1" spans="1:11" ht="14.2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4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4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4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4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4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workbookViewId="0" topLeftCell="A1">
      <selection activeCell="C17" sqref="C1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w王颖</cp:lastModifiedBy>
  <cp:lastPrinted>2022-03-23T02:25:06Z</cp:lastPrinted>
  <dcterms:created xsi:type="dcterms:W3CDTF">2005-11-23T01:48:55Z</dcterms:created>
  <dcterms:modified xsi:type="dcterms:W3CDTF">2022-06-28T01:20:17Z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A97DBD1C74DA4BD6859979D87E1D632D</vt:lpwstr>
  </property>
</Properties>
</file>